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<sst xmlns="http://schemas.openxmlformats.org/spreadsheetml/2006/main" count="188" uniqueCount="14">
  <si>
    <t>Drug total</t>
  </si>
  <si>
    <t>This chart is based on a dose of 1.0 mg/kg for both drugs</t>
  </si>
  <si>
    <t>ml</t>
  </si>
  <si>
    <t>Lidocaine 2% = 20 mg/ml</t>
  </si>
  <si>
    <t>Bupivacaine 0.5% = 5 mg/ml</t>
  </si>
  <si>
    <t>Volume per site</t>
  </si>
  <si>
    <t>Lidocaine/Bupivacaine Ring Block Calculations</t>
  </si>
  <si>
    <t>Lidocaine 2%</t>
  </si>
  <si>
    <t>Bupivacaine 0.5%</t>
  </si>
  <si>
    <t>This chart assume the bupivacaine is 0.5%</t>
  </si>
  <si>
    <t>Dr. Bob Stein</t>
  </si>
  <si>
    <t>Sterile Water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</si>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</sst>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48</xdr:row>
      <xdr:rowOff>28575</xdr:rowOff>
    </xdr:from>
    <xdr:to>
      <xdr:col>7</xdr:col>
      <xdr:colOff>714375</xdr:colOff>
      <xdr:row>65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7896225"/>
          <a:ext cx="29432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4">
      <selection activeCell="N39" sqref="N39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2.7109375" style="0" customWidth="1"/>
    <col min="7" max="7" width="3.00390625" style="0" customWidth="1"/>
    <col min="8" max="8" width="11.7109375" style="1" customWidth="1"/>
    <col min="9" max="9" width="3.00390625" style="0" customWidth="1"/>
    <col min="10" max="10" width="14.7109375" style="1" customWidth="1"/>
    <col min="11" max="11" width="3.00390625" style="0" customWidth="1"/>
    <col min="12" max="16384" width="9.140625" style="8" customWidth="1"/>
  </cols>
  <sheetData>
    <row r="1" spans="1:11" s="3" customFormat="1" ht="2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" customFormat="1" ht="1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5" customFormat="1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6" customFormat="1" ht="11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6" customFormat="1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7" customFormat="1" ht="12.7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7" customFormat="1" ht="12.75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9" customFormat="1" ht="15">
      <c r="A9" s="2" t="s">
        <v>13</v>
      </c>
      <c r="B9" s="23" t="s">
        <v>7</v>
      </c>
      <c r="C9" s="23"/>
      <c r="D9" s="23" t="s">
        <v>8</v>
      </c>
      <c r="E9" s="23"/>
      <c r="F9" s="23" t="s">
        <v>0</v>
      </c>
      <c r="G9" s="23"/>
      <c r="H9" s="18" t="s">
        <v>11</v>
      </c>
      <c r="I9" s="18"/>
      <c r="J9" s="18" t="s">
        <v>5</v>
      </c>
      <c r="K9" s="18"/>
    </row>
    <row r="10" spans="1:11" s="10" customFormat="1" ht="12.75">
      <c r="A10" s="13">
        <v>3</v>
      </c>
      <c r="B10" s="11">
        <f>(A10/2.2)/20</f>
        <v>0.06818181818181818</v>
      </c>
      <c r="C10" s="11" t="s">
        <v>2</v>
      </c>
      <c r="D10" s="11">
        <f>(A10/2.2)/5</f>
        <v>0.2727272727272727</v>
      </c>
      <c r="E10" s="11" t="s">
        <v>2</v>
      </c>
      <c r="F10" s="11">
        <f aca="true" t="shared" si="0" ref="F10:F16">SUM(B10:D10)</f>
        <v>0.3409090909090909</v>
      </c>
      <c r="G10" s="12" t="s">
        <v>2</v>
      </c>
      <c r="H10" s="11">
        <f aca="true" t="shared" si="1" ref="H10:H16">IF(A10&lt;2.3,1-F10,2-F10)</f>
        <v>1.6590909090909092</v>
      </c>
      <c r="I10" s="12" t="s">
        <v>2</v>
      </c>
      <c r="J10" s="11">
        <f aca="true" t="shared" si="2" ref="J10:J16">(H10+F10)/6</f>
        <v>0.3333333333333333</v>
      </c>
      <c r="K10" s="12" t="s">
        <v>2</v>
      </c>
    </row>
    <row r="11" spans="1:11" s="10" customFormat="1" ht="12.75">
      <c r="A11" s="14">
        <v>3.5</v>
      </c>
      <c r="B11" s="26">
        <f aca="true" t="shared" si="3" ref="B11:B44">(A11/2.2)/20</f>
        <v>0.07954545454545454</v>
      </c>
      <c r="C11" s="26" t="s">
        <v>2</v>
      </c>
      <c r="D11" s="26">
        <f aca="true" t="shared" si="4" ref="D11:D44">(A11/2.2)/5</f>
        <v>0.3181818181818182</v>
      </c>
      <c r="E11" s="26" t="s">
        <v>2</v>
      </c>
      <c r="F11" s="26">
        <f t="shared" si="0"/>
        <v>0.3977272727272727</v>
      </c>
      <c r="G11" s="27" t="s">
        <v>2</v>
      </c>
      <c r="H11" s="26">
        <f t="shared" si="1"/>
        <v>1.6022727272727273</v>
      </c>
      <c r="I11" s="27" t="s">
        <v>2</v>
      </c>
      <c r="J11" s="26">
        <f t="shared" si="2"/>
        <v>0.3333333333333333</v>
      </c>
      <c r="K11" s="27" t="s">
        <v>2</v>
      </c>
    </row>
    <row r="12" spans="1:11" s="10" customFormat="1" ht="12.75">
      <c r="A12" s="13">
        <v>4</v>
      </c>
      <c r="B12" s="11">
        <f t="shared" si="3"/>
        <v>0.09090909090909091</v>
      </c>
      <c r="C12" s="11" t="s">
        <v>2</v>
      </c>
      <c r="D12" s="11">
        <f t="shared" si="4"/>
        <v>0.36363636363636365</v>
      </c>
      <c r="E12" s="11" t="s">
        <v>2</v>
      </c>
      <c r="F12" s="11">
        <f t="shared" si="0"/>
        <v>0.4545454545454546</v>
      </c>
      <c r="G12" s="12" t="s">
        <v>2</v>
      </c>
      <c r="H12" s="11">
        <f t="shared" si="1"/>
        <v>1.5454545454545454</v>
      </c>
      <c r="I12" s="12" t="s">
        <v>2</v>
      </c>
      <c r="J12" s="11">
        <f t="shared" si="2"/>
        <v>0.3333333333333333</v>
      </c>
      <c r="K12" s="12" t="s">
        <v>2</v>
      </c>
    </row>
    <row r="13" spans="1:11" s="10" customFormat="1" ht="12.75">
      <c r="A13" s="14">
        <v>4.5</v>
      </c>
      <c r="B13" s="26">
        <f t="shared" si="3"/>
        <v>0.10227272727272727</v>
      </c>
      <c r="C13" s="26" t="s">
        <v>2</v>
      </c>
      <c r="D13" s="26">
        <f t="shared" si="4"/>
        <v>0.40909090909090906</v>
      </c>
      <c r="E13" s="26" t="s">
        <v>2</v>
      </c>
      <c r="F13" s="26">
        <f t="shared" si="0"/>
        <v>0.5113636363636364</v>
      </c>
      <c r="G13" s="27" t="s">
        <v>2</v>
      </c>
      <c r="H13" s="26">
        <f t="shared" si="1"/>
        <v>1.4886363636363638</v>
      </c>
      <c r="I13" s="27" t="s">
        <v>2</v>
      </c>
      <c r="J13" s="26">
        <f t="shared" si="2"/>
        <v>0.3333333333333333</v>
      </c>
      <c r="K13" s="27" t="s">
        <v>2</v>
      </c>
    </row>
    <row r="14" spans="1:11" s="10" customFormat="1" ht="12.75">
      <c r="A14" s="13">
        <v>5</v>
      </c>
      <c r="B14" s="11">
        <f t="shared" si="3"/>
        <v>0.11363636363636362</v>
      </c>
      <c r="C14" s="11" t="s">
        <v>2</v>
      </c>
      <c r="D14" s="11">
        <f t="shared" si="4"/>
        <v>0.4545454545454545</v>
      </c>
      <c r="E14" s="11" t="s">
        <v>2</v>
      </c>
      <c r="F14" s="11">
        <f t="shared" si="0"/>
        <v>0.5681818181818181</v>
      </c>
      <c r="G14" s="12" t="s">
        <v>2</v>
      </c>
      <c r="H14" s="11">
        <f t="shared" si="1"/>
        <v>1.4318181818181819</v>
      </c>
      <c r="I14" s="12" t="s">
        <v>2</v>
      </c>
      <c r="J14" s="11">
        <f t="shared" si="2"/>
        <v>0.3333333333333333</v>
      </c>
      <c r="K14" s="12" t="s">
        <v>2</v>
      </c>
    </row>
    <row r="15" spans="1:11" s="7" customFormat="1" ht="12.75">
      <c r="A15" s="14">
        <v>5.5</v>
      </c>
      <c r="B15" s="26">
        <f t="shared" si="3"/>
        <v>0.125</v>
      </c>
      <c r="C15" s="26" t="s">
        <v>2</v>
      </c>
      <c r="D15" s="26">
        <f t="shared" si="4"/>
        <v>0.5</v>
      </c>
      <c r="E15" s="26" t="s">
        <v>2</v>
      </c>
      <c r="F15" s="26">
        <f t="shared" si="0"/>
        <v>0.625</v>
      </c>
      <c r="G15" s="27" t="s">
        <v>2</v>
      </c>
      <c r="H15" s="26">
        <f t="shared" si="1"/>
        <v>1.375</v>
      </c>
      <c r="I15" s="27" t="s">
        <v>2</v>
      </c>
      <c r="J15" s="26">
        <f t="shared" si="2"/>
        <v>0.3333333333333333</v>
      </c>
      <c r="K15" s="27" t="s">
        <v>2</v>
      </c>
    </row>
    <row r="16" spans="1:11" s="7" customFormat="1" ht="12.75">
      <c r="A16" s="13">
        <v>6</v>
      </c>
      <c r="B16" s="11">
        <f t="shared" si="3"/>
        <v>0.13636363636363635</v>
      </c>
      <c r="C16" s="11" t="s">
        <v>2</v>
      </c>
      <c r="D16" s="11">
        <f t="shared" si="4"/>
        <v>0.5454545454545454</v>
      </c>
      <c r="E16" s="11" t="s">
        <v>2</v>
      </c>
      <c r="F16" s="11">
        <f t="shared" si="0"/>
        <v>0.6818181818181818</v>
      </c>
      <c r="G16" s="12" t="s">
        <v>2</v>
      </c>
      <c r="H16" s="11">
        <f t="shared" si="1"/>
        <v>1.3181818181818183</v>
      </c>
      <c r="I16" s="12" t="s">
        <v>2</v>
      </c>
      <c r="J16" s="11">
        <f t="shared" si="2"/>
        <v>0.3333333333333333</v>
      </c>
      <c r="K16" s="12" t="s">
        <v>2</v>
      </c>
    </row>
    <row r="17" spans="1:11" s="7" customFormat="1" ht="12.75">
      <c r="A17" s="14">
        <v>6.5</v>
      </c>
      <c r="B17" s="26">
        <f t="shared" si="3"/>
        <v>0.1477272727272727</v>
      </c>
      <c r="C17" s="26" t="s">
        <v>2</v>
      </c>
      <c r="D17" s="26">
        <f t="shared" si="4"/>
        <v>0.5909090909090908</v>
      </c>
      <c r="E17" s="26" t="s">
        <v>2</v>
      </c>
      <c r="F17" s="26">
        <f aca="true" t="shared" si="5" ref="F17:F38">SUM(B17:D17)</f>
        <v>0.7386363636363635</v>
      </c>
      <c r="G17" s="27" t="s">
        <v>2</v>
      </c>
      <c r="H17" s="26">
        <f aca="true" t="shared" si="6" ref="H17:H38">IF(A17&lt;2.3,1-F17,2-F17)</f>
        <v>1.2613636363636365</v>
      </c>
      <c r="I17" s="27" t="s">
        <v>2</v>
      </c>
      <c r="J17" s="26">
        <f aca="true" t="shared" si="7" ref="J17:J39">(H17+F17)/6</f>
        <v>0.3333333333333333</v>
      </c>
      <c r="K17" s="27" t="s">
        <v>2</v>
      </c>
    </row>
    <row r="18" spans="1:11" s="7" customFormat="1" ht="12.75">
      <c r="A18" s="13">
        <v>7</v>
      </c>
      <c r="B18" s="11">
        <f t="shared" si="3"/>
        <v>0.1590909090909091</v>
      </c>
      <c r="C18" s="11" t="s">
        <v>2</v>
      </c>
      <c r="D18" s="11">
        <f t="shared" si="4"/>
        <v>0.6363636363636364</v>
      </c>
      <c r="E18" s="11" t="s">
        <v>2</v>
      </c>
      <c r="F18" s="11">
        <f t="shared" si="5"/>
        <v>0.7954545454545454</v>
      </c>
      <c r="G18" s="12" t="s">
        <v>2</v>
      </c>
      <c r="H18" s="11">
        <f t="shared" si="6"/>
        <v>1.2045454545454546</v>
      </c>
      <c r="I18" s="12" t="s">
        <v>2</v>
      </c>
      <c r="J18" s="11">
        <f t="shared" si="7"/>
        <v>0.3333333333333333</v>
      </c>
      <c r="K18" s="12" t="s">
        <v>2</v>
      </c>
    </row>
    <row r="19" spans="1:11" s="7" customFormat="1" ht="12.75">
      <c r="A19" s="14">
        <v>7.5</v>
      </c>
      <c r="B19" s="26">
        <f t="shared" si="3"/>
        <v>0.17045454545454544</v>
      </c>
      <c r="C19" s="26" t="s">
        <v>2</v>
      </c>
      <c r="D19" s="26">
        <f t="shared" si="4"/>
        <v>0.6818181818181818</v>
      </c>
      <c r="E19" s="26" t="s">
        <v>2</v>
      </c>
      <c r="F19" s="26">
        <f t="shared" si="5"/>
        <v>0.8522727272727272</v>
      </c>
      <c r="G19" s="27" t="s">
        <v>2</v>
      </c>
      <c r="H19" s="26">
        <f t="shared" si="6"/>
        <v>1.147727272727273</v>
      </c>
      <c r="I19" s="27" t="s">
        <v>2</v>
      </c>
      <c r="J19" s="26">
        <f t="shared" si="7"/>
        <v>0.3333333333333333</v>
      </c>
      <c r="K19" s="27" t="s">
        <v>2</v>
      </c>
    </row>
    <row r="20" spans="1:11" s="7" customFormat="1" ht="12.75">
      <c r="A20" s="13">
        <v>8</v>
      </c>
      <c r="B20" s="11">
        <f t="shared" si="3"/>
        <v>0.18181818181818182</v>
      </c>
      <c r="C20" s="11" t="s">
        <v>2</v>
      </c>
      <c r="D20" s="11">
        <f t="shared" si="4"/>
        <v>0.7272727272727273</v>
      </c>
      <c r="E20" s="11" t="s">
        <v>2</v>
      </c>
      <c r="F20" s="11">
        <f t="shared" si="5"/>
        <v>0.9090909090909092</v>
      </c>
      <c r="G20" s="12" t="s">
        <v>2</v>
      </c>
      <c r="H20" s="11">
        <f t="shared" si="6"/>
        <v>1.0909090909090908</v>
      </c>
      <c r="I20" s="12" t="s">
        <v>2</v>
      </c>
      <c r="J20" s="11">
        <f t="shared" si="7"/>
        <v>0.3333333333333333</v>
      </c>
      <c r="K20" s="12" t="s">
        <v>2</v>
      </c>
    </row>
    <row r="21" spans="1:11" s="7" customFormat="1" ht="12.75">
      <c r="A21" s="14">
        <v>8.5</v>
      </c>
      <c r="B21" s="26">
        <f t="shared" si="3"/>
        <v>0.19318181818181818</v>
      </c>
      <c r="C21" s="26" t="s">
        <v>2</v>
      </c>
      <c r="D21" s="26">
        <f t="shared" si="4"/>
        <v>0.7727272727272727</v>
      </c>
      <c r="E21" s="26" t="s">
        <v>2</v>
      </c>
      <c r="F21" s="26">
        <f t="shared" si="5"/>
        <v>0.9659090909090908</v>
      </c>
      <c r="G21" s="27" t="s">
        <v>2</v>
      </c>
      <c r="H21" s="26">
        <f t="shared" si="6"/>
        <v>1.0340909090909092</v>
      </c>
      <c r="I21" s="27" t="s">
        <v>2</v>
      </c>
      <c r="J21" s="26">
        <f t="shared" si="7"/>
        <v>0.3333333333333333</v>
      </c>
      <c r="K21" s="27" t="s">
        <v>2</v>
      </c>
    </row>
    <row r="22" spans="1:11" s="7" customFormat="1" ht="12.75">
      <c r="A22" s="13">
        <v>9</v>
      </c>
      <c r="B22" s="11">
        <f t="shared" si="3"/>
        <v>0.20454545454545453</v>
      </c>
      <c r="C22" s="11" t="s">
        <v>2</v>
      </c>
      <c r="D22" s="11">
        <f t="shared" si="4"/>
        <v>0.8181818181818181</v>
      </c>
      <c r="E22" s="11" t="s">
        <v>2</v>
      </c>
      <c r="F22" s="11">
        <f t="shared" si="5"/>
        <v>1.0227272727272727</v>
      </c>
      <c r="G22" s="12" t="s">
        <v>2</v>
      </c>
      <c r="H22" s="11">
        <f t="shared" si="6"/>
        <v>0.9772727272727273</v>
      </c>
      <c r="I22" s="12" t="s">
        <v>2</v>
      </c>
      <c r="J22" s="11">
        <f t="shared" si="7"/>
        <v>0.3333333333333333</v>
      </c>
      <c r="K22" s="12" t="s">
        <v>2</v>
      </c>
    </row>
    <row r="23" spans="1:11" s="7" customFormat="1" ht="12.75">
      <c r="A23" s="14">
        <v>9.5</v>
      </c>
      <c r="B23" s="26">
        <f t="shared" si="3"/>
        <v>0.21590909090909088</v>
      </c>
      <c r="C23" s="26" t="s">
        <v>2</v>
      </c>
      <c r="D23" s="26">
        <f t="shared" si="4"/>
        <v>0.8636363636363635</v>
      </c>
      <c r="E23" s="26" t="s">
        <v>2</v>
      </c>
      <c r="F23" s="26">
        <f t="shared" si="5"/>
        <v>1.0795454545454544</v>
      </c>
      <c r="G23" s="27" t="s">
        <v>2</v>
      </c>
      <c r="H23" s="26">
        <f t="shared" si="6"/>
        <v>0.9204545454545456</v>
      </c>
      <c r="I23" s="27" t="s">
        <v>2</v>
      </c>
      <c r="J23" s="26">
        <f t="shared" si="7"/>
        <v>0.3333333333333333</v>
      </c>
      <c r="K23" s="27" t="s">
        <v>2</v>
      </c>
    </row>
    <row r="24" spans="1:11" s="7" customFormat="1" ht="12.75">
      <c r="A24" s="13">
        <v>10</v>
      </c>
      <c r="B24" s="11">
        <f t="shared" si="3"/>
        <v>0.22727272727272724</v>
      </c>
      <c r="C24" s="11" t="s">
        <v>2</v>
      </c>
      <c r="D24" s="11">
        <f t="shared" si="4"/>
        <v>0.909090909090909</v>
      </c>
      <c r="E24" s="11" t="s">
        <v>2</v>
      </c>
      <c r="F24" s="11">
        <f t="shared" si="5"/>
        <v>1.1363636363636362</v>
      </c>
      <c r="G24" s="12" t="s">
        <v>2</v>
      </c>
      <c r="H24" s="11">
        <f t="shared" si="6"/>
        <v>0.8636363636363638</v>
      </c>
      <c r="I24" s="12" t="s">
        <v>2</v>
      </c>
      <c r="J24" s="11">
        <f t="shared" si="7"/>
        <v>0.3333333333333333</v>
      </c>
      <c r="K24" s="12" t="s">
        <v>2</v>
      </c>
    </row>
    <row r="25" spans="1:11" s="7" customFormat="1" ht="12.75">
      <c r="A25" s="14">
        <v>10.5</v>
      </c>
      <c r="B25" s="26">
        <f t="shared" si="3"/>
        <v>0.23863636363636362</v>
      </c>
      <c r="C25" s="26" t="s">
        <v>2</v>
      </c>
      <c r="D25" s="26">
        <f t="shared" si="4"/>
        <v>0.9545454545454545</v>
      </c>
      <c r="E25" s="26" t="s">
        <v>2</v>
      </c>
      <c r="F25" s="26">
        <f t="shared" si="5"/>
        <v>1.1931818181818181</v>
      </c>
      <c r="G25" s="27" t="s">
        <v>2</v>
      </c>
      <c r="H25" s="26">
        <f t="shared" si="6"/>
        <v>0.8068181818181819</v>
      </c>
      <c r="I25" s="27" t="s">
        <v>2</v>
      </c>
      <c r="J25" s="26">
        <f t="shared" si="7"/>
        <v>0.3333333333333333</v>
      </c>
      <c r="K25" s="27" t="s">
        <v>2</v>
      </c>
    </row>
    <row r="26" spans="1:11" s="7" customFormat="1" ht="12.75">
      <c r="A26" s="13">
        <v>11</v>
      </c>
      <c r="B26" s="11">
        <f t="shared" si="3"/>
        <v>0.25</v>
      </c>
      <c r="C26" s="11" t="s">
        <v>2</v>
      </c>
      <c r="D26" s="11">
        <f t="shared" si="4"/>
        <v>1</v>
      </c>
      <c r="E26" s="11" t="s">
        <v>2</v>
      </c>
      <c r="F26" s="11">
        <f t="shared" si="5"/>
        <v>1.25</v>
      </c>
      <c r="G26" s="12" t="s">
        <v>2</v>
      </c>
      <c r="H26" s="11">
        <f t="shared" si="6"/>
        <v>0.75</v>
      </c>
      <c r="I26" s="12" t="s">
        <v>2</v>
      </c>
      <c r="J26" s="11">
        <f t="shared" si="7"/>
        <v>0.3333333333333333</v>
      </c>
      <c r="K26" s="12" t="s">
        <v>2</v>
      </c>
    </row>
    <row r="27" spans="1:11" s="7" customFormat="1" ht="12.75">
      <c r="A27" s="14">
        <v>11.5</v>
      </c>
      <c r="B27" s="26">
        <f t="shared" si="3"/>
        <v>0.26136363636363635</v>
      </c>
      <c r="C27" s="26" t="s">
        <v>2</v>
      </c>
      <c r="D27" s="26">
        <f t="shared" si="4"/>
        <v>1.0454545454545454</v>
      </c>
      <c r="E27" s="26" t="s">
        <v>2</v>
      </c>
      <c r="F27" s="26">
        <f t="shared" si="5"/>
        <v>1.3068181818181817</v>
      </c>
      <c r="G27" s="27" t="s">
        <v>2</v>
      </c>
      <c r="H27" s="26">
        <f t="shared" si="6"/>
        <v>0.6931818181818183</v>
      </c>
      <c r="I27" s="27" t="s">
        <v>2</v>
      </c>
      <c r="J27" s="26">
        <f t="shared" si="7"/>
        <v>0.3333333333333333</v>
      </c>
      <c r="K27" s="27" t="s">
        <v>2</v>
      </c>
    </row>
    <row r="28" spans="1:11" s="7" customFormat="1" ht="12.75">
      <c r="A28" s="13">
        <v>12</v>
      </c>
      <c r="B28" s="11">
        <f t="shared" si="3"/>
        <v>0.2727272727272727</v>
      </c>
      <c r="C28" s="11" t="s">
        <v>2</v>
      </c>
      <c r="D28" s="11">
        <f t="shared" si="4"/>
        <v>1.0909090909090908</v>
      </c>
      <c r="E28" s="11" t="s">
        <v>2</v>
      </c>
      <c r="F28" s="11">
        <f t="shared" si="5"/>
        <v>1.3636363636363635</v>
      </c>
      <c r="G28" s="12" t="s">
        <v>2</v>
      </c>
      <c r="H28" s="11">
        <f t="shared" si="6"/>
        <v>0.6363636363636365</v>
      </c>
      <c r="I28" s="12" t="s">
        <v>2</v>
      </c>
      <c r="J28" s="11">
        <f t="shared" si="7"/>
        <v>0.3333333333333333</v>
      </c>
      <c r="K28" s="12" t="s">
        <v>2</v>
      </c>
    </row>
    <row r="29" spans="1:11" s="7" customFormat="1" ht="12.75">
      <c r="A29" s="14">
        <v>12.5</v>
      </c>
      <c r="B29" s="26">
        <f t="shared" si="3"/>
        <v>0.28409090909090906</v>
      </c>
      <c r="C29" s="26" t="s">
        <v>2</v>
      </c>
      <c r="D29" s="26">
        <f t="shared" si="4"/>
        <v>1.1363636363636362</v>
      </c>
      <c r="E29" s="26" t="s">
        <v>2</v>
      </c>
      <c r="F29" s="26">
        <f t="shared" si="5"/>
        <v>1.4204545454545454</v>
      </c>
      <c r="G29" s="27" t="s">
        <v>2</v>
      </c>
      <c r="H29" s="26">
        <f t="shared" si="6"/>
        <v>0.5795454545454546</v>
      </c>
      <c r="I29" s="27" t="s">
        <v>2</v>
      </c>
      <c r="J29" s="26">
        <f t="shared" si="7"/>
        <v>0.3333333333333333</v>
      </c>
      <c r="K29" s="27" t="s">
        <v>2</v>
      </c>
    </row>
    <row r="30" spans="1:11" s="7" customFormat="1" ht="12.75">
      <c r="A30" s="13">
        <v>13</v>
      </c>
      <c r="B30" s="11">
        <f t="shared" si="3"/>
        <v>0.2954545454545454</v>
      </c>
      <c r="C30" s="11" t="s">
        <v>2</v>
      </c>
      <c r="D30" s="11">
        <f t="shared" si="4"/>
        <v>1.1818181818181817</v>
      </c>
      <c r="E30" s="11" t="s">
        <v>2</v>
      </c>
      <c r="F30" s="11">
        <f t="shared" si="5"/>
        <v>1.477272727272727</v>
      </c>
      <c r="G30" s="12" t="s">
        <v>2</v>
      </c>
      <c r="H30" s="11">
        <f t="shared" si="6"/>
        <v>0.5227272727272729</v>
      </c>
      <c r="I30" s="12" t="s">
        <v>2</v>
      </c>
      <c r="J30" s="11">
        <f t="shared" si="7"/>
        <v>0.3333333333333333</v>
      </c>
      <c r="K30" s="12" t="s">
        <v>2</v>
      </c>
    </row>
    <row r="31" spans="1:11" s="7" customFormat="1" ht="12.75">
      <c r="A31" s="14">
        <v>13.5</v>
      </c>
      <c r="B31" s="26">
        <f t="shared" si="3"/>
        <v>0.30681818181818177</v>
      </c>
      <c r="C31" s="26" t="s">
        <v>2</v>
      </c>
      <c r="D31" s="26">
        <f t="shared" si="4"/>
        <v>1.227272727272727</v>
      </c>
      <c r="E31" s="26" t="s">
        <v>2</v>
      </c>
      <c r="F31" s="26">
        <f t="shared" si="5"/>
        <v>1.5340909090909087</v>
      </c>
      <c r="G31" s="27" t="s">
        <v>2</v>
      </c>
      <c r="H31" s="26">
        <f t="shared" si="6"/>
        <v>0.4659090909090913</v>
      </c>
      <c r="I31" s="27" t="s">
        <v>2</v>
      </c>
      <c r="J31" s="26">
        <f t="shared" si="7"/>
        <v>0.3333333333333333</v>
      </c>
      <c r="K31" s="27" t="s">
        <v>2</v>
      </c>
    </row>
    <row r="32" spans="1:11" s="7" customFormat="1" ht="12.75">
      <c r="A32" s="13">
        <v>14</v>
      </c>
      <c r="B32" s="11">
        <f t="shared" si="3"/>
        <v>0.3181818181818182</v>
      </c>
      <c r="C32" s="11" t="s">
        <v>2</v>
      </c>
      <c r="D32" s="11">
        <f t="shared" si="4"/>
        <v>1.2727272727272727</v>
      </c>
      <c r="E32" s="11" t="s">
        <v>2</v>
      </c>
      <c r="F32" s="11">
        <f t="shared" si="5"/>
        <v>1.5909090909090908</v>
      </c>
      <c r="G32" s="12" t="s">
        <v>2</v>
      </c>
      <c r="H32" s="11">
        <f t="shared" si="6"/>
        <v>0.40909090909090917</v>
      </c>
      <c r="I32" s="12" t="s">
        <v>2</v>
      </c>
      <c r="J32" s="11">
        <f t="shared" si="7"/>
        <v>0.3333333333333333</v>
      </c>
      <c r="K32" s="12" t="s">
        <v>2</v>
      </c>
    </row>
    <row r="33" spans="1:11" s="7" customFormat="1" ht="12.75">
      <c r="A33" s="14">
        <v>14.5</v>
      </c>
      <c r="B33" s="26">
        <f t="shared" si="3"/>
        <v>0.3295454545454545</v>
      </c>
      <c r="C33" s="26" t="s">
        <v>2</v>
      </c>
      <c r="D33" s="26">
        <f t="shared" si="4"/>
        <v>1.318181818181818</v>
      </c>
      <c r="E33" s="26" t="s">
        <v>2</v>
      </c>
      <c r="F33" s="26">
        <f t="shared" si="5"/>
        <v>1.6477272727272725</v>
      </c>
      <c r="G33" s="27" t="s">
        <v>2</v>
      </c>
      <c r="H33" s="26">
        <f t="shared" si="6"/>
        <v>0.3522727272727275</v>
      </c>
      <c r="I33" s="27" t="s">
        <v>2</v>
      </c>
      <c r="J33" s="26">
        <f t="shared" si="7"/>
        <v>0.3333333333333333</v>
      </c>
      <c r="K33" s="27" t="s">
        <v>2</v>
      </c>
    </row>
    <row r="34" spans="1:11" s="7" customFormat="1" ht="12.75">
      <c r="A34" s="13">
        <v>15</v>
      </c>
      <c r="B34" s="11">
        <f t="shared" si="3"/>
        <v>0.3409090909090909</v>
      </c>
      <c r="C34" s="11" t="s">
        <v>2</v>
      </c>
      <c r="D34" s="11">
        <f t="shared" si="4"/>
        <v>1.3636363636363635</v>
      </c>
      <c r="E34" s="11" t="s">
        <v>2</v>
      </c>
      <c r="F34" s="11">
        <f t="shared" si="5"/>
        <v>1.7045454545454544</v>
      </c>
      <c r="G34" s="12" t="s">
        <v>2</v>
      </c>
      <c r="H34" s="11">
        <f t="shared" si="6"/>
        <v>0.29545454545454564</v>
      </c>
      <c r="I34" s="12" t="s">
        <v>2</v>
      </c>
      <c r="J34" s="11">
        <f t="shared" si="7"/>
        <v>0.3333333333333333</v>
      </c>
      <c r="K34" s="12" t="s">
        <v>2</v>
      </c>
    </row>
    <row r="35" spans="1:11" s="7" customFormat="1" ht="12.75">
      <c r="A35" s="14">
        <v>15.5</v>
      </c>
      <c r="B35" s="26">
        <f t="shared" si="3"/>
        <v>0.35227272727272724</v>
      </c>
      <c r="C35" s="26" t="s">
        <v>2</v>
      </c>
      <c r="D35" s="26">
        <f t="shared" si="4"/>
        <v>1.409090909090909</v>
      </c>
      <c r="E35" s="26" t="s">
        <v>2</v>
      </c>
      <c r="F35" s="26">
        <f t="shared" si="5"/>
        <v>1.7613636363636362</v>
      </c>
      <c r="G35" s="27" t="s">
        <v>2</v>
      </c>
      <c r="H35" s="26">
        <f t="shared" si="6"/>
        <v>0.23863636363636376</v>
      </c>
      <c r="I35" s="27" t="s">
        <v>2</v>
      </c>
      <c r="J35" s="26">
        <f t="shared" si="7"/>
        <v>0.3333333333333333</v>
      </c>
      <c r="K35" s="27" t="s">
        <v>2</v>
      </c>
    </row>
    <row r="36" spans="1:11" s="7" customFormat="1" ht="12.75">
      <c r="A36" s="13">
        <v>16</v>
      </c>
      <c r="B36" s="11">
        <f t="shared" si="3"/>
        <v>0.36363636363636365</v>
      </c>
      <c r="C36" s="11" t="s">
        <v>2</v>
      </c>
      <c r="D36" s="11">
        <f t="shared" si="4"/>
        <v>1.4545454545454546</v>
      </c>
      <c r="E36" s="11" t="s">
        <v>2</v>
      </c>
      <c r="F36" s="11">
        <f t="shared" si="5"/>
        <v>1.8181818181818183</v>
      </c>
      <c r="G36" s="12" t="s">
        <v>2</v>
      </c>
      <c r="H36" s="11">
        <f t="shared" si="6"/>
        <v>0.18181818181818166</v>
      </c>
      <c r="I36" s="12" t="s">
        <v>2</v>
      </c>
      <c r="J36" s="11">
        <f t="shared" si="7"/>
        <v>0.3333333333333333</v>
      </c>
      <c r="K36" s="12" t="s">
        <v>2</v>
      </c>
    </row>
    <row r="37" spans="1:11" s="7" customFormat="1" ht="12.75">
      <c r="A37" s="14">
        <v>16.5</v>
      </c>
      <c r="B37" s="26">
        <f t="shared" si="3"/>
        <v>0.37499999999999994</v>
      </c>
      <c r="C37" s="26" t="s">
        <v>2</v>
      </c>
      <c r="D37" s="26">
        <f t="shared" si="4"/>
        <v>1.4999999999999998</v>
      </c>
      <c r="E37" s="26" t="s">
        <v>2</v>
      </c>
      <c r="F37" s="26">
        <f t="shared" si="5"/>
        <v>1.8749999999999998</v>
      </c>
      <c r="G37" s="27" t="s">
        <v>2</v>
      </c>
      <c r="H37" s="26">
        <f t="shared" si="6"/>
        <v>0.12500000000000022</v>
      </c>
      <c r="I37" s="27" t="s">
        <v>2</v>
      </c>
      <c r="J37" s="26">
        <f t="shared" si="7"/>
        <v>0.3333333333333333</v>
      </c>
      <c r="K37" s="27" t="s">
        <v>2</v>
      </c>
    </row>
    <row r="38" spans="1:11" s="7" customFormat="1" ht="12.75">
      <c r="A38" s="13">
        <v>17</v>
      </c>
      <c r="B38" s="11">
        <f t="shared" si="3"/>
        <v>0.38636363636363635</v>
      </c>
      <c r="C38" s="11" t="s">
        <v>2</v>
      </c>
      <c r="D38" s="11">
        <f t="shared" si="4"/>
        <v>1.5454545454545454</v>
      </c>
      <c r="E38" s="11" t="s">
        <v>2</v>
      </c>
      <c r="F38" s="11">
        <f t="shared" si="5"/>
        <v>1.9318181818181817</v>
      </c>
      <c r="G38" s="12" t="s">
        <v>2</v>
      </c>
      <c r="H38" s="11">
        <f t="shared" si="6"/>
        <v>0.06818181818181834</v>
      </c>
      <c r="I38" s="12" t="s">
        <v>2</v>
      </c>
      <c r="J38" s="11">
        <f t="shared" si="7"/>
        <v>0.3333333333333333</v>
      </c>
      <c r="K38" s="12" t="s">
        <v>2</v>
      </c>
    </row>
    <row r="39" spans="1:11" s="7" customFormat="1" ht="12.75">
      <c r="A39" s="14">
        <v>17.5</v>
      </c>
      <c r="B39" s="26">
        <f t="shared" si="3"/>
        <v>0.3977272727272727</v>
      </c>
      <c r="C39" s="26" t="s">
        <v>2</v>
      </c>
      <c r="D39" s="26">
        <v>1.6</v>
      </c>
      <c r="E39" s="26" t="s">
        <v>2</v>
      </c>
      <c r="F39" s="26">
        <v>2</v>
      </c>
      <c r="G39" s="27" t="s">
        <v>2</v>
      </c>
      <c r="H39" s="26">
        <v>0</v>
      </c>
      <c r="I39" s="27" t="s">
        <v>2</v>
      </c>
      <c r="J39" s="26">
        <f t="shared" si="7"/>
        <v>0.3333333333333333</v>
      </c>
      <c r="K39" s="27" t="s">
        <v>2</v>
      </c>
    </row>
    <row r="40" spans="1:11" s="7" customFormat="1" ht="12.75">
      <c r="A40" s="13">
        <v>18</v>
      </c>
      <c r="B40" s="11">
        <v>0.4</v>
      </c>
      <c r="C40" s="11" t="s">
        <v>2</v>
      </c>
      <c r="D40" s="11">
        <v>1.6</v>
      </c>
      <c r="E40" s="11" t="s">
        <v>2</v>
      </c>
      <c r="F40" s="11">
        <v>2</v>
      </c>
      <c r="G40" s="12" t="s">
        <v>2</v>
      </c>
      <c r="H40" s="11">
        <v>0</v>
      </c>
      <c r="I40" s="12" t="s">
        <v>2</v>
      </c>
      <c r="J40" s="11">
        <f>(H40+F40)/6</f>
        <v>0.3333333333333333</v>
      </c>
      <c r="K40" s="12" t="s">
        <v>2</v>
      </c>
    </row>
    <row r="41" spans="1:11" s="7" customFormat="1" ht="12.75">
      <c r="A41" s="14">
        <v>18.5</v>
      </c>
      <c r="B41" s="26">
        <v>0.4</v>
      </c>
      <c r="C41" s="26" t="s">
        <v>2</v>
      </c>
      <c r="D41" s="26">
        <v>1.6</v>
      </c>
      <c r="E41" s="26" t="s">
        <v>2</v>
      </c>
      <c r="F41" s="26">
        <v>2</v>
      </c>
      <c r="G41" s="27" t="s">
        <v>2</v>
      </c>
      <c r="H41" s="26">
        <v>0</v>
      </c>
      <c r="I41" s="27" t="s">
        <v>2</v>
      </c>
      <c r="J41" s="26">
        <f>(H41+F41)/6</f>
        <v>0.3333333333333333</v>
      </c>
      <c r="K41" s="27" t="s">
        <v>2</v>
      </c>
    </row>
    <row r="42" spans="1:11" s="7" customFormat="1" ht="12.75">
      <c r="A42" s="13">
        <v>19</v>
      </c>
      <c r="B42" s="11">
        <v>0.4</v>
      </c>
      <c r="C42" s="11" t="s">
        <v>2</v>
      </c>
      <c r="D42" s="11">
        <v>1.6</v>
      </c>
      <c r="E42" s="11" t="s">
        <v>2</v>
      </c>
      <c r="F42" s="11">
        <v>2</v>
      </c>
      <c r="G42" s="12" t="s">
        <v>2</v>
      </c>
      <c r="H42" s="11">
        <v>0</v>
      </c>
      <c r="I42" s="12" t="s">
        <v>2</v>
      </c>
      <c r="J42" s="11">
        <f>(H42+F42)/6</f>
        <v>0.3333333333333333</v>
      </c>
      <c r="K42" s="12" t="s">
        <v>2</v>
      </c>
    </row>
    <row r="43" spans="1:11" s="7" customFormat="1" ht="12.75">
      <c r="A43" s="14">
        <v>19.5</v>
      </c>
      <c r="B43" s="26">
        <v>0.4</v>
      </c>
      <c r="C43" s="26" t="s">
        <v>2</v>
      </c>
      <c r="D43" s="26">
        <v>1.6</v>
      </c>
      <c r="E43" s="26" t="s">
        <v>2</v>
      </c>
      <c r="F43" s="26">
        <v>2</v>
      </c>
      <c r="G43" s="27" t="s">
        <v>2</v>
      </c>
      <c r="H43" s="26">
        <v>0</v>
      </c>
      <c r="I43" s="27" t="s">
        <v>2</v>
      </c>
      <c r="J43" s="26">
        <f>(H43+F43)/6</f>
        <v>0.3333333333333333</v>
      </c>
      <c r="K43" s="27" t="s">
        <v>2</v>
      </c>
    </row>
    <row r="44" spans="1:11" s="7" customFormat="1" ht="12.75">
      <c r="A44" s="13">
        <v>20</v>
      </c>
      <c r="B44" s="11">
        <v>0.4</v>
      </c>
      <c r="C44" s="11" t="s">
        <v>2</v>
      </c>
      <c r="D44" s="11">
        <v>1.6</v>
      </c>
      <c r="E44" s="11" t="s">
        <v>2</v>
      </c>
      <c r="F44" s="11">
        <v>2</v>
      </c>
      <c r="G44" s="12" t="s">
        <v>2</v>
      </c>
      <c r="H44" s="11">
        <v>0</v>
      </c>
      <c r="I44" s="12" t="s">
        <v>2</v>
      </c>
      <c r="J44" s="11">
        <f>(H44+F44)/6</f>
        <v>0.3333333333333333</v>
      </c>
      <c r="K44" s="12" t="s">
        <v>2</v>
      </c>
    </row>
    <row r="45" spans="1:1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>
      <c r="A46" s="15" t="s">
        <v>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 t="s">
        <v>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sheetProtection sheet="1" objects="1" scenarios="1"/>
  <mergeCells count="17">
    <mergeCell ref="A1:K1"/>
    <mergeCell ref="A2:K2"/>
    <mergeCell ref="J9:K9"/>
    <mergeCell ref="A6:K6"/>
    <mergeCell ref="A7:K7"/>
    <mergeCell ref="F9:G9"/>
    <mergeCell ref="B9:C9"/>
    <mergeCell ref="D9:E9"/>
    <mergeCell ref="A8:K8"/>
    <mergeCell ref="A3:K3"/>
    <mergeCell ref="A48:K67"/>
    <mergeCell ref="A4:K4"/>
    <mergeCell ref="A45:K45"/>
    <mergeCell ref="H9:I9"/>
    <mergeCell ref="A46:K46"/>
    <mergeCell ref="A47:K47"/>
    <mergeCell ref="A5:K5"/>
  </mergeCells>
  <printOptions/>
  <pageMargins left="0.6" right="0.6" top="0.6" bottom="0.75" header="0.5" footer="0.5"/>
  <pageSetup horizontalDpi="600" verticalDpi="600" orientation="portrait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2004-07-04T17:07:09Z</cp:lastPrinted>
  <dcterms:created xsi:type="dcterms:W3CDTF">2004-01-08T16:55:12Z</dcterms:created>
  <dcterms:modified xsi:type="dcterms:W3CDTF">2005-04-22T00:38:23Z</dcterms:modified>
  <cp:category/>
  <cp:version/>
  <cp:contentType/>
  <cp:contentStatus/>
</cp:coreProperties>
</file>